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orasedu-my.sharepoint.com/personal/tp552407_loras_edu/Documents/"/>
    </mc:Choice>
  </mc:AlternateContent>
  <bookViews>
    <workbookView xWindow="0" yWindow="0" windowWidth="19200" windowHeight="7050" activeTab="1"/>
  </bookViews>
  <sheets>
    <sheet name="Example Sheet" sheetId="1" r:id="rId1"/>
    <sheet name="My Grades" sheetId="3" r:id="rId2"/>
    <sheet name="Grade Scale" sheetId="2" r:id="rId3"/>
  </sheets>
  <definedNames>
    <definedName name="Gradetable">'Grade Scale'!$A$2:$E$15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3" i="3"/>
  <c r="F24" i="3"/>
  <c r="F2" i="3"/>
  <c r="G3" i="3" l="1"/>
  <c r="H3" i="3"/>
  <c r="J3" i="3"/>
  <c r="K3" i="3"/>
  <c r="G4" i="3"/>
  <c r="H4" i="3"/>
  <c r="I4" i="3" s="1"/>
  <c r="J4" i="3"/>
  <c r="K4" i="3"/>
  <c r="I5" i="3"/>
  <c r="G5" i="3"/>
  <c r="H5" i="3"/>
  <c r="J5" i="3"/>
  <c r="K5" i="3"/>
  <c r="I6" i="3"/>
  <c r="G6" i="3"/>
  <c r="H6" i="3"/>
  <c r="J6" i="3"/>
  <c r="K6" i="3"/>
  <c r="G7" i="3"/>
  <c r="H7" i="3"/>
  <c r="J7" i="3"/>
  <c r="K7" i="3"/>
  <c r="G8" i="3"/>
  <c r="H8" i="3"/>
  <c r="J8" i="3"/>
  <c r="K8" i="3"/>
  <c r="I9" i="3"/>
  <c r="G9" i="3"/>
  <c r="H9" i="3"/>
  <c r="J9" i="3"/>
  <c r="K9" i="3"/>
  <c r="I10" i="3"/>
  <c r="G10" i="3"/>
  <c r="H10" i="3"/>
  <c r="J10" i="3"/>
  <c r="K10" i="3"/>
  <c r="G11" i="3"/>
  <c r="H11" i="3"/>
  <c r="J11" i="3"/>
  <c r="K11" i="3"/>
  <c r="G12" i="3"/>
  <c r="H12" i="3"/>
  <c r="J12" i="3"/>
  <c r="K12" i="3"/>
  <c r="I13" i="3"/>
  <c r="G13" i="3"/>
  <c r="H13" i="3"/>
  <c r="J13" i="3"/>
  <c r="K13" i="3"/>
  <c r="I14" i="3"/>
  <c r="G14" i="3"/>
  <c r="H14" i="3"/>
  <c r="J14" i="3"/>
  <c r="K14" i="3"/>
  <c r="G15" i="3"/>
  <c r="H15" i="3"/>
  <c r="J15" i="3"/>
  <c r="K15" i="3"/>
  <c r="G16" i="3"/>
  <c r="H16" i="3"/>
  <c r="J16" i="3"/>
  <c r="K16" i="3"/>
  <c r="I17" i="3"/>
  <c r="G17" i="3"/>
  <c r="H17" i="3"/>
  <c r="J17" i="3"/>
  <c r="K17" i="3"/>
  <c r="I18" i="3"/>
  <c r="G18" i="3"/>
  <c r="H18" i="3"/>
  <c r="J18" i="3"/>
  <c r="K18" i="3"/>
  <c r="G19" i="3"/>
  <c r="H19" i="3"/>
  <c r="I19" i="3"/>
  <c r="J19" i="3"/>
  <c r="K19" i="3"/>
  <c r="G20" i="3"/>
  <c r="H20" i="3"/>
  <c r="I20" i="3"/>
  <c r="J20" i="3"/>
  <c r="K20" i="3"/>
  <c r="G21" i="3"/>
  <c r="H21" i="3"/>
  <c r="I21" i="3"/>
  <c r="J21" i="3"/>
  <c r="K21" i="3"/>
  <c r="G22" i="3"/>
  <c r="H22" i="3"/>
  <c r="I22" i="3"/>
  <c r="J22" i="3"/>
  <c r="K22" i="3"/>
  <c r="G23" i="3"/>
  <c r="H23" i="3"/>
  <c r="I23" i="3"/>
  <c r="J23" i="3"/>
  <c r="K23" i="3"/>
  <c r="G24" i="3"/>
  <c r="H24" i="3"/>
  <c r="I24" i="3"/>
  <c r="J24" i="3"/>
  <c r="K24" i="3"/>
  <c r="D26" i="3"/>
  <c r="K2" i="3"/>
  <c r="J2" i="3"/>
  <c r="H2" i="3"/>
  <c r="G2" i="3"/>
  <c r="F2" i="1"/>
  <c r="F3" i="1"/>
  <c r="G3" i="1"/>
  <c r="H3" i="1"/>
  <c r="J3" i="1"/>
  <c r="K3" i="1"/>
  <c r="F4" i="1"/>
  <c r="G4" i="1"/>
  <c r="H4" i="1"/>
  <c r="J4" i="1"/>
  <c r="K4" i="1"/>
  <c r="D6" i="1"/>
  <c r="H2" i="1"/>
  <c r="J2" i="1"/>
  <c r="I8" i="3" l="1"/>
  <c r="I16" i="3"/>
  <c r="I12" i="3"/>
  <c r="I15" i="3"/>
  <c r="I11" i="3"/>
  <c r="I7" i="3"/>
  <c r="I3" i="3"/>
  <c r="I2" i="3"/>
  <c r="G26" i="3"/>
  <c r="H26" i="3"/>
  <c r="I3" i="1"/>
  <c r="I4" i="1"/>
  <c r="H6" i="1"/>
  <c r="G2" i="1"/>
  <c r="G6" i="1" s="1"/>
  <c r="I2" i="1"/>
  <c r="K2" i="1"/>
  <c r="I26" i="3" l="1"/>
  <c r="F26" i="3" s="1"/>
  <c r="I6" i="1"/>
  <c r="F6" i="1" s="1"/>
</calcChain>
</file>

<file path=xl/sharedStrings.xml><?xml version="1.0" encoding="utf-8"?>
<sst xmlns="http://schemas.openxmlformats.org/spreadsheetml/2006/main" count="129" uniqueCount="74">
  <si>
    <t>Dep</t>
  </si>
  <si>
    <t>Num</t>
  </si>
  <si>
    <t>Title</t>
  </si>
  <si>
    <t>Credits</t>
  </si>
  <si>
    <t>Grade</t>
  </si>
  <si>
    <t>LIB</t>
  </si>
  <si>
    <t>ED</t>
  </si>
  <si>
    <t>B</t>
  </si>
  <si>
    <t>CIT</t>
  </si>
  <si>
    <t>Prin</t>
  </si>
  <si>
    <t>Grade Points</t>
  </si>
  <si>
    <t>Letter</t>
  </si>
  <si>
    <t>Points</t>
  </si>
  <si>
    <t>Attempt</t>
  </si>
  <si>
    <t>Earned</t>
  </si>
  <si>
    <t>Comment</t>
  </si>
  <si>
    <t>A</t>
  </si>
  <si>
    <t>C</t>
  </si>
  <si>
    <t>D</t>
  </si>
  <si>
    <t>F</t>
  </si>
  <si>
    <t>W</t>
  </si>
  <si>
    <t>Excellent</t>
  </si>
  <si>
    <t>Very Good</t>
  </si>
  <si>
    <t>Average</t>
  </si>
  <si>
    <t>Below Average</t>
  </si>
  <si>
    <t>Failure</t>
  </si>
  <si>
    <t>Withdrawn</t>
  </si>
  <si>
    <t>I</t>
  </si>
  <si>
    <t>Incomplete</t>
  </si>
  <si>
    <t>Grade yet?</t>
  </si>
  <si>
    <t>Total</t>
  </si>
  <si>
    <t>Honor Points</t>
  </si>
  <si>
    <t>PSY</t>
  </si>
  <si>
    <t>Intro Psych</t>
  </si>
  <si>
    <t>A-</t>
  </si>
  <si>
    <t>B+</t>
  </si>
  <si>
    <t>B-</t>
  </si>
  <si>
    <t>C-</t>
  </si>
  <si>
    <t>C+</t>
  </si>
  <si>
    <t>D+</t>
  </si>
  <si>
    <t>D-</t>
  </si>
  <si>
    <t>SOC</t>
  </si>
  <si>
    <t>Intro Soc</t>
  </si>
  <si>
    <t>Lifespan Development</t>
  </si>
  <si>
    <t>HON</t>
  </si>
  <si>
    <t>CRJ</t>
  </si>
  <si>
    <t>Intro Criminal Justice</t>
  </si>
  <si>
    <t>Engaging Differences</t>
  </si>
  <si>
    <t>COM</t>
  </si>
  <si>
    <t>Oral Comm.</t>
  </si>
  <si>
    <t>HIS</t>
  </si>
  <si>
    <t>The Forgotten Burial Ground</t>
  </si>
  <si>
    <t>Freedom to Speak&amp;Think</t>
  </si>
  <si>
    <t>ENG</t>
  </si>
  <si>
    <t>College Writing</t>
  </si>
  <si>
    <t>ECO</t>
  </si>
  <si>
    <t>Prin of Microeconomics</t>
  </si>
  <si>
    <t>BUS</t>
  </si>
  <si>
    <t>Business Statistics</t>
  </si>
  <si>
    <t>Prin of Marketing</t>
  </si>
  <si>
    <t>Research Seminar</t>
  </si>
  <si>
    <t>Prin of Computing&amp;IT</t>
  </si>
  <si>
    <t>CFP</t>
  </si>
  <si>
    <t>Portfolio Management&amp;Comm</t>
  </si>
  <si>
    <t>Prin of Management</t>
  </si>
  <si>
    <t>BAN</t>
  </si>
  <si>
    <t>Essentials of Analytics</t>
  </si>
  <si>
    <t>ACC</t>
  </si>
  <si>
    <t>Managerial Accounting</t>
  </si>
  <si>
    <t>Business Law I</t>
  </si>
  <si>
    <t>Managerial Finance</t>
  </si>
  <si>
    <t>Human Resource Management</t>
  </si>
  <si>
    <t>Global Leadership</t>
  </si>
  <si>
    <t>Sales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</si>
</sst>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sqref="A1:XFD1048576"/>
    </sheetView>
  </sheetViews>
  <sheetFormatPr defaultRowHeight="14.5" x14ac:dyDescent="0.35"/>
  <cols>
    <col min="10" max="10" width="9.7265625" customWidth="1"/>
  </cols>
  <sheetData>
    <row r="1" spans="1:11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" t="s">
        <v>13</v>
      </c>
      <c r="H1" s="1" t="s">
        <v>14</v>
      </c>
      <c r="I1" s="1" t="s">
        <v>31</v>
      </c>
      <c r="J1" s="1" t="s">
        <v>15</v>
      </c>
      <c r="K1" s="1" t="s">
        <v>29</v>
      </c>
    </row>
    <row r="2" spans="1:11" x14ac:dyDescent="0.35">
      <c r="A2" t="s">
        <v>5</v>
      </c>
      <c r="B2">
        <v>100</v>
      </c>
      <c r="C2" t="s">
        <v>6</v>
      </c>
      <c r="D2">
        <v>3</v>
      </c>
      <c r="E2" t="s">
        <v>7</v>
      </c>
      <c r="F2" s="2">
        <f>IF(ISBLANK(E2),0,IF($E2&lt;&gt;"",VLOOKUP($E2,Gradetable,2,FALSE),""))</f>
        <v>3</v>
      </c>
      <c r="G2" s="2">
        <f>IF($E2&lt;&gt;"",VLOOKUP($E2,Gradetable,3,FALSE)*$D2,"")</f>
        <v>3</v>
      </c>
      <c r="H2" s="2">
        <f>IF($E2&lt;&gt;"",VLOOKUP($E2,Gradetable,4,FALSE)*$D2,"")</f>
        <v>3</v>
      </c>
      <c r="I2" s="2">
        <f>IF(E2&lt;&gt;"",F2*H2,)</f>
        <v>9</v>
      </c>
      <c r="J2" s="2" t="str">
        <f>IF($E2&lt;&gt;"",VLOOKUP($E2,Gradetable,5,FALSE),"")</f>
        <v>Very Good</v>
      </c>
      <c r="K2" t="str">
        <f>IF(E2&lt;&gt;"","Y","N")</f>
        <v>Y</v>
      </c>
    </row>
    <row r="3" spans="1:11" x14ac:dyDescent="0.35">
      <c r="A3" t="s">
        <v>32</v>
      </c>
      <c r="B3">
        <v>101</v>
      </c>
      <c r="C3" t="s">
        <v>33</v>
      </c>
      <c r="D3">
        <v>3</v>
      </c>
      <c r="E3" t="s">
        <v>7</v>
      </c>
      <c r="F3" s="2">
        <f>IF($E3&lt;&gt;"",VLOOKUP($E3,Gradetable,2,FALSE),"")</f>
        <v>3</v>
      </c>
      <c r="G3" s="2">
        <f>IF($E3&lt;&gt;"",VLOOKUP($E3,Gradetable,3,FALSE)*$D3,"")</f>
        <v>3</v>
      </c>
      <c r="H3" s="2">
        <f>IF($E3&lt;&gt;"",VLOOKUP($E3,Gradetable,4,FALSE)*$D3,"")</f>
        <v>3</v>
      </c>
      <c r="I3" s="2">
        <f t="shared" ref="I3:I4" si="0">IF(E3&lt;&gt;"",F3*H3,)</f>
        <v>9</v>
      </c>
      <c r="J3" s="2" t="str">
        <f>IF($E3&lt;&gt;"",VLOOKUP($E3,Gradetable,5,FALSE),"")</f>
        <v>Very Good</v>
      </c>
      <c r="K3" t="str">
        <f t="shared" ref="K3:K4" si="1">IF(E3&lt;&gt;"","Y","N")</f>
        <v>Y</v>
      </c>
    </row>
    <row r="4" spans="1:11" x14ac:dyDescent="0.35">
      <c r="A4" t="s">
        <v>8</v>
      </c>
      <c r="B4">
        <v>110</v>
      </c>
      <c r="C4" t="s">
        <v>9</v>
      </c>
      <c r="D4">
        <v>3</v>
      </c>
      <c r="E4" t="s">
        <v>16</v>
      </c>
      <c r="F4" s="2">
        <f>IF($E4&lt;&gt;"",VLOOKUP($E4,Gradetable,2,FALSE),"")</f>
        <v>4</v>
      </c>
      <c r="G4" s="2">
        <f>IF($E4&lt;&gt;"",VLOOKUP($E4,Gradetable,3,FALSE)*$D4,"")</f>
        <v>3</v>
      </c>
      <c r="H4" s="2">
        <f>IF($E4&lt;&gt;"",VLOOKUP($E4,Gradetable,4,FALSE)*$D4,"")</f>
        <v>3</v>
      </c>
      <c r="I4" s="2">
        <f t="shared" si="0"/>
        <v>12</v>
      </c>
      <c r="J4" s="2" t="str">
        <f>IF($E4&lt;&gt;"",VLOOKUP($E4,Gradetable,5,FALSE),"")</f>
        <v>Excellent</v>
      </c>
      <c r="K4" t="str">
        <f t="shared" si="1"/>
        <v>Y</v>
      </c>
    </row>
    <row r="6" spans="1:11" x14ac:dyDescent="0.35">
      <c r="C6" t="s">
        <v>30</v>
      </c>
      <c r="D6">
        <f>SUM(D1:D5)</f>
        <v>9</v>
      </c>
      <c r="F6" s="3">
        <f>I6/G6</f>
        <v>3.3333333333333335</v>
      </c>
      <c r="G6">
        <f>SUM(G1:G5)</f>
        <v>9</v>
      </c>
      <c r="H6">
        <f>SUM(H1:H5)</f>
        <v>9</v>
      </c>
      <c r="I6">
        <f>SUM(I1:I5)</f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F19" sqref="F19"/>
    </sheetView>
  </sheetViews>
  <sheetFormatPr defaultRowHeight="14.5" x14ac:dyDescent="0.35"/>
  <cols>
    <col min="1" max="1" width="7" customWidth="1"/>
    <col min="2" max="2" width="7.1796875" customWidth="1"/>
    <col min="3" max="3" width="26.36328125" customWidth="1"/>
    <col min="10" max="10" width="9.7265625" customWidth="1"/>
  </cols>
  <sheetData>
    <row r="1" spans="1:11" ht="29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10</v>
      </c>
      <c r="G1" s="4" t="s">
        <v>13</v>
      </c>
      <c r="H1" s="4" t="s">
        <v>14</v>
      </c>
      <c r="I1" s="4" t="s">
        <v>31</v>
      </c>
      <c r="J1" s="4" t="s">
        <v>15</v>
      </c>
      <c r="K1" s="4" t="s">
        <v>29</v>
      </c>
    </row>
    <row r="2" spans="1:11" x14ac:dyDescent="0.35">
      <c r="A2" t="s">
        <v>41</v>
      </c>
      <c r="B2">
        <v>115</v>
      </c>
      <c r="C2" t="s">
        <v>42</v>
      </c>
      <c r="D2">
        <v>3</v>
      </c>
      <c r="E2" t="s">
        <v>7</v>
      </c>
      <c r="F2" s="2">
        <f>IF(ISBLANK(E2),0,IF($E2&lt;&gt;"",VLOOKUP($E2,Gradetable,2,FALSE),""))</f>
        <v>3</v>
      </c>
      <c r="G2" s="2">
        <f>IF($E2&lt;&gt;"",VLOOKUP($E2,Gradetable,3,FALSE)*$D2,"")</f>
        <v>3</v>
      </c>
      <c r="H2" s="2">
        <f>IF($E2&lt;&gt;"",VLOOKUP($E2,Gradetable,4,FALSE)*$D2,"")</f>
        <v>3</v>
      </c>
      <c r="I2" s="2">
        <f>IF(E2&lt;&gt;"",F2*H2,)</f>
        <v>9</v>
      </c>
      <c r="J2" s="2" t="str">
        <f>IF($E2&lt;&gt;"",VLOOKUP($E2,Gradetable,5,FALSE),"")</f>
        <v>Very Good</v>
      </c>
      <c r="K2" t="str">
        <f>IF(E2&lt;&gt;"","Y","N")</f>
        <v>Y</v>
      </c>
    </row>
    <row r="3" spans="1:11" x14ac:dyDescent="0.35">
      <c r="A3" t="s">
        <v>32</v>
      </c>
      <c r="B3">
        <v>101</v>
      </c>
      <c r="C3" t="s">
        <v>43</v>
      </c>
      <c r="D3">
        <v>3</v>
      </c>
      <c r="E3" t="s">
        <v>36</v>
      </c>
      <c r="F3" s="2">
        <f>IF(ISBLANK(E3),0,IF($E3&lt;&gt;"",VLOOKUP($E3,Gradetable,2,FALSE),""))</f>
        <v>2.7</v>
      </c>
      <c r="G3" s="2">
        <f>IF($E3&lt;&gt;"",VLOOKUP($E3,Gradetable,3,FALSE)*$D3,"")</f>
        <v>3</v>
      </c>
      <c r="H3" s="2">
        <f>IF($E3&lt;&gt;"",VLOOKUP($E3,Gradetable,4,FALSE)*$D3,"")</f>
        <v>3</v>
      </c>
      <c r="I3" s="2">
        <f t="shared" ref="I3:I24" si="0">IF(E3&lt;&gt;"",F3*H3,)</f>
        <v>8.1000000000000014</v>
      </c>
      <c r="J3" s="2" t="str">
        <f>IF($E3&lt;&gt;"",VLOOKUP($E3,Gradetable,5,FALSE),"")</f>
        <v>Very Good</v>
      </c>
      <c r="K3" t="str">
        <f t="shared" ref="K3:K24" si="1">IF(E3&lt;&gt;"","Y","N")</f>
        <v>Y</v>
      </c>
    </row>
    <row r="4" spans="1:11" x14ac:dyDescent="0.35">
      <c r="A4" t="s">
        <v>44</v>
      </c>
      <c r="B4">
        <v>101</v>
      </c>
      <c r="C4" t="s">
        <v>47</v>
      </c>
      <c r="D4">
        <v>3</v>
      </c>
      <c r="E4" t="s">
        <v>16</v>
      </c>
      <c r="F4" s="2">
        <f>IF(ISBLANK(E4),0,IF($E4&lt;&gt;"",VLOOKUP($E4,Gradetable,2,FALSE),""))</f>
        <v>4</v>
      </c>
      <c r="G4" s="2">
        <f>IF($E4&lt;&gt;"",VLOOKUP($E4,Gradetable,3,FALSE)*$D4,"")</f>
        <v>3</v>
      </c>
      <c r="H4" s="2">
        <f>IF($E4&lt;&gt;"",VLOOKUP($E4,Gradetable,4,FALSE)*$D4,"")</f>
        <v>3</v>
      </c>
      <c r="I4" s="2">
        <f t="shared" si="0"/>
        <v>12</v>
      </c>
      <c r="J4" s="2" t="str">
        <f>IF($E4&lt;&gt;"",VLOOKUP($E4,Gradetable,5,FALSE),"")</f>
        <v>Excellent</v>
      </c>
      <c r="K4" t="str">
        <f t="shared" si="1"/>
        <v>Y</v>
      </c>
    </row>
    <row r="5" spans="1:11" x14ac:dyDescent="0.35">
      <c r="A5" t="s">
        <v>45</v>
      </c>
      <c r="B5">
        <v>120</v>
      </c>
      <c r="C5" t="s">
        <v>46</v>
      </c>
      <c r="D5">
        <v>3</v>
      </c>
      <c r="E5" t="s">
        <v>7</v>
      </c>
      <c r="F5" s="2">
        <f>IF(ISBLANK(E5),0,IF($E5&lt;&gt;"",VLOOKUP($E5,Gradetable,2,FALSE),""))</f>
        <v>3</v>
      </c>
      <c r="G5" s="2">
        <f>IF($E5&lt;&gt;"",VLOOKUP($E5,Gradetable,3,FALSE)*$D5,"")</f>
        <v>3</v>
      </c>
      <c r="H5" s="2">
        <f>IF($E5&lt;&gt;"",VLOOKUP($E5,Gradetable,4,FALSE)*$D5,"")</f>
        <v>3</v>
      </c>
      <c r="I5" s="2">
        <f t="shared" si="0"/>
        <v>9</v>
      </c>
      <c r="J5" s="2" t="str">
        <f>IF($E5&lt;&gt;"",VLOOKUP($E5,Gradetable,5,FALSE),"")</f>
        <v>Very Good</v>
      </c>
      <c r="K5" t="str">
        <f t="shared" si="1"/>
        <v>Y</v>
      </c>
    </row>
    <row r="6" spans="1:11" x14ac:dyDescent="0.35">
      <c r="A6" t="s">
        <v>48</v>
      </c>
      <c r="B6">
        <v>110</v>
      </c>
      <c r="C6" t="s">
        <v>49</v>
      </c>
      <c r="D6">
        <v>3</v>
      </c>
      <c r="E6" t="s">
        <v>38</v>
      </c>
      <c r="F6" s="2">
        <f>IF(ISBLANK(E6),0,IF($E6&lt;&gt;"",VLOOKUP($E6,Gradetable,2,FALSE),""))</f>
        <v>2.2999999999999998</v>
      </c>
      <c r="G6" s="2">
        <f>IF($E6&lt;&gt;"",VLOOKUP($E6,Gradetable,3,FALSE)*$D6,"")</f>
        <v>3</v>
      </c>
      <c r="H6" s="2">
        <f>IF($E6&lt;&gt;"",VLOOKUP($E6,Gradetable,4,FALSE)*$D6,"")</f>
        <v>3</v>
      </c>
      <c r="I6" s="2">
        <f t="shared" si="0"/>
        <v>6.8999999999999995</v>
      </c>
      <c r="J6" s="2" t="str">
        <f>IF($E6&lt;&gt;"",VLOOKUP($E6,Gradetable,5,FALSE),"")</f>
        <v>Average</v>
      </c>
      <c r="K6" t="str">
        <f t="shared" si="1"/>
        <v>Y</v>
      </c>
    </row>
    <row r="7" spans="1:11" x14ac:dyDescent="0.35">
      <c r="A7" t="s">
        <v>50</v>
      </c>
      <c r="B7">
        <v>125</v>
      </c>
      <c r="C7" t="s">
        <v>51</v>
      </c>
      <c r="D7">
        <v>3</v>
      </c>
      <c r="E7" t="s">
        <v>38</v>
      </c>
      <c r="F7" s="2">
        <f>IF(ISBLANK(E7),0,IF($E7&lt;&gt;"",VLOOKUP($E7,Gradetable,2,FALSE),""))</f>
        <v>2.2999999999999998</v>
      </c>
      <c r="G7" s="2">
        <f>IF($E7&lt;&gt;"",VLOOKUP($E7,Gradetable,3,FALSE)*$D7,"")</f>
        <v>3</v>
      </c>
      <c r="H7" s="2">
        <f>IF($E7&lt;&gt;"",VLOOKUP($E7,Gradetable,4,FALSE)*$D7,"")</f>
        <v>3</v>
      </c>
      <c r="I7" s="2">
        <f t="shared" si="0"/>
        <v>6.8999999999999995</v>
      </c>
      <c r="J7" s="2" t="str">
        <f>IF($E7&lt;&gt;"",VLOOKUP($E7,Gradetable,5,FALSE),"")</f>
        <v>Average</v>
      </c>
      <c r="K7" t="str">
        <f t="shared" si="1"/>
        <v>Y</v>
      </c>
    </row>
    <row r="8" spans="1:11" x14ac:dyDescent="0.35">
      <c r="A8" t="s">
        <v>44</v>
      </c>
      <c r="B8">
        <v>102</v>
      </c>
      <c r="C8" t="s">
        <v>52</v>
      </c>
      <c r="D8">
        <v>3</v>
      </c>
      <c r="E8" t="s">
        <v>16</v>
      </c>
      <c r="F8" s="2">
        <f>IF(ISBLANK(E8),0,IF($E8&lt;&gt;"",VLOOKUP($E8,Gradetable,2,FALSE),""))</f>
        <v>4</v>
      </c>
      <c r="G8" s="2">
        <f>IF($E8&lt;&gt;"",VLOOKUP($E8,Gradetable,3,FALSE)*$D8,"")</f>
        <v>3</v>
      </c>
      <c r="H8" s="2">
        <f>IF($E8&lt;&gt;"",VLOOKUP($E8,Gradetable,4,FALSE)*$D8,"")</f>
        <v>3</v>
      </c>
      <c r="I8" s="2">
        <f t="shared" si="0"/>
        <v>12</v>
      </c>
      <c r="J8" s="2" t="str">
        <f>IF($E8&lt;&gt;"",VLOOKUP($E8,Gradetable,5,FALSE),"")</f>
        <v>Excellent</v>
      </c>
      <c r="K8" t="str">
        <f t="shared" si="1"/>
        <v>Y</v>
      </c>
    </row>
    <row r="9" spans="1:11" x14ac:dyDescent="0.35">
      <c r="A9" t="s">
        <v>53</v>
      </c>
      <c r="B9">
        <v>105</v>
      </c>
      <c r="C9" t="s">
        <v>54</v>
      </c>
      <c r="D9">
        <v>3</v>
      </c>
      <c r="E9" t="s">
        <v>34</v>
      </c>
      <c r="F9" s="2">
        <f>IF(ISBLANK(E9),0,IF($E9&lt;&gt;"",VLOOKUP($E9,Gradetable,2,FALSE),""))</f>
        <v>3.7</v>
      </c>
      <c r="G9" s="2">
        <f>IF($E9&lt;&gt;"",VLOOKUP($E9,Gradetable,3,FALSE)*$D9,"")</f>
        <v>3</v>
      </c>
      <c r="H9" s="2">
        <f>IF($E9&lt;&gt;"",VLOOKUP($E9,Gradetable,4,FALSE)*$D9,"")</f>
        <v>3</v>
      </c>
      <c r="I9" s="2">
        <f t="shared" si="0"/>
        <v>11.100000000000001</v>
      </c>
      <c r="J9" s="2" t="str">
        <f>IF($E9&lt;&gt;"",VLOOKUP($E9,Gradetable,5,FALSE),"")</f>
        <v>Excellent</v>
      </c>
      <c r="K9" t="str">
        <f t="shared" si="1"/>
        <v>Y</v>
      </c>
    </row>
    <row r="10" spans="1:11" x14ac:dyDescent="0.35">
      <c r="A10" t="s">
        <v>55</v>
      </c>
      <c r="B10">
        <v>221</v>
      </c>
      <c r="C10" t="s">
        <v>56</v>
      </c>
      <c r="D10">
        <v>3</v>
      </c>
      <c r="E10" t="s">
        <v>36</v>
      </c>
      <c r="F10" s="2">
        <f>IF(ISBLANK(E10),0,IF($E10&lt;&gt;"",VLOOKUP($E10,Gradetable,2,FALSE),""))</f>
        <v>2.7</v>
      </c>
      <c r="G10" s="2">
        <f>IF($E10&lt;&gt;"",VLOOKUP($E10,Gradetable,3,FALSE)*$D10,"")</f>
        <v>3</v>
      </c>
      <c r="H10" s="2">
        <f>IF($E10&lt;&gt;"",VLOOKUP($E10,Gradetable,4,FALSE)*$D10,"")</f>
        <v>3</v>
      </c>
      <c r="I10" s="2">
        <f t="shared" si="0"/>
        <v>8.1000000000000014</v>
      </c>
      <c r="J10" s="2" t="str">
        <f>IF($E10&lt;&gt;"",VLOOKUP($E10,Gradetable,5,FALSE),"")</f>
        <v>Very Good</v>
      </c>
      <c r="K10" t="str">
        <f t="shared" si="1"/>
        <v>Y</v>
      </c>
    </row>
    <row r="11" spans="1:11" x14ac:dyDescent="0.35">
      <c r="A11" t="s">
        <v>57</v>
      </c>
      <c r="B11">
        <v>250</v>
      </c>
      <c r="C11" t="s">
        <v>58</v>
      </c>
      <c r="D11">
        <v>3</v>
      </c>
      <c r="E11" t="s">
        <v>7</v>
      </c>
      <c r="F11" s="2">
        <f>IF(ISBLANK(E11),0,IF($E11&lt;&gt;"",VLOOKUP($E11,Gradetable,2,FALSE),""))</f>
        <v>3</v>
      </c>
      <c r="G11" s="2">
        <f>IF($E11&lt;&gt;"",VLOOKUP($E11,Gradetable,3,FALSE)*$D11,"")</f>
        <v>3</v>
      </c>
      <c r="H11" s="2">
        <f>IF($E11&lt;&gt;"",VLOOKUP($E11,Gradetable,4,FALSE)*$D11,"")</f>
        <v>3</v>
      </c>
      <c r="I11" s="2">
        <f t="shared" si="0"/>
        <v>9</v>
      </c>
      <c r="J11" s="2" t="str">
        <f>IF($E11&lt;&gt;"",VLOOKUP($E11,Gradetable,5,FALSE),"")</f>
        <v>Very Good</v>
      </c>
      <c r="K11" t="str">
        <f t="shared" si="1"/>
        <v>Y</v>
      </c>
    </row>
    <row r="12" spans="1:11" x14ac:dyDescent="0.35">
      <c r="A12" t="s">
        <v>57</v>
      </c>
      <c r="B12">
        <v>240</v>
      </c>
      <c r="C12" t="s">
        <v>59</v>
      </c>
      <c r="D12">
        <v>3</v>
      </c>
      <c r="E12" t="s">
        <v>16</v>
      </c>
      <c r="F12" s="2">
        <f>IF(ISBLANK(E12),0,IF($E12&lt;&gt;"",VLOOKUP($E12,Gradetable,2,FALSE),""))</f>
        <v>4</v>
      </c>
      <c r="G12" s="2">
        <f>IF($E12&lt;&gt;"",VLOOKUP($E12,Gradetable,3,FALSE)*$D12,"")</f>
        <v>3</v>
      </c>
      <c r="H12" s="2">
        <f>IF($E12&lt;&gt;"",VLOOKUP($E12,Gradetable,4,FALSE)*$D12,"")</f>
        <v>3</v>
      </c>
      <c r="I12" s="2">
        <f t="shared" si="0"/>
        <v>12</v>
      </c>
      <c r="J12" s="2" t="str">
        <f>IF($E12&lt;&gt;"",VLOOKUP($E12,Gradetable,5,FALSE),"")</f>
        <v>Excellent</v>
      </c>
      <c r="K12" t="str">
        <f t="shared" si="1"/>
        <v>Y</v>
      </c>
    </row>
    <row r="13" spans="1:11" x14ac:dyDescent="0.35">
      <c r="A13" t="s">
        <v>44</v>
      </c>
      <c r="B13">
        <v>250</v>
      </c>
      <c r="C13" t="s">
        <v>60</v>
      </c>
      <c r="D13">
        <v>1</v>
      </c>
      <c r="E13" t="s">
        <v>16</v>
      </c>
      <c r="F13" s="2">
        <f>IF(ISBLANK(E13),0,IF($E13&lt;&gt;"",VLOOKUP($E13,Gradetable,2,FALSE),""))</f>
        <v>4</v>
      </c>
      <c r="G13" s="2">
        <f>IF($E13&lt;&gt;"",VLOOKUP($E13,Gradetable,3,FALSE)*$D13,"")</f>
        <v>1</v>
      </c>
      <c r="H13" s="2">
        <f>IF($E13&lt;&gt;"",VLOOKUP($E13,Gradetable,4,FALSE)*$D13,"")</f>
        <v>1</v>
      </c>
      <c r="I13" s="2">
        <f t="shared" si="0"/>
        <v>4</v>
      </c>
      <c r="J13" s="2" t="str">
        <f>IF($E13&lt;&gt;"",VLOOKUP($E13,Gradetable,5,FALSE),"")</f>
        <v>Excellent</v>
      </c>
      <c r="K13" t="str">
        <f t="shared" si="1"/>
        <v>Y</v>
      </c>
    </row>
    <row r="14" spans="1:11" x14ac:dyDescent="0.35">
      <c r="A14" t="s">
        <v>8</v>
      </c>
      <c r="B14">
        <v>110</v>
      </c>
      <c r="C14" t="s">
        <v>61</v>
      </c>
      <c r="D14">
        <v>3</v>
      </c>
      <c r="E14" t="s">
        <v>16</v>
      </c>
      <c r="F14" s="2">
        <f>IF(ISBLANK(E14),0,IF($E14&lt;&gt;"",VLOOKUP($E14,Gradetable,2,FALSE),""))</f>
        <v>4</v>
      </c>
      <c r="G14" s="2">
        <f>IF($E14&lt;&gt;"",VLOOKUP($E14,Gradetable,3,FALSE)*$D14,"")</f>
        <v>3</v>
      </c>
      <c r="H14" s="2">
        <f>IF($E14&lt;&gt;"",VLOOKUP($E14,Gradetable,4,FALSE)*$D14,"")</f>
        <v>3</v>
      </c>
      <c r="I14" s="2">
        <f t="shared" si="0"/>
        <v>12</v>
      </c>
      <c r="J14" s="2" t="str">
        <f>IF($E14&lt;&gt;"",VLOOKUP($E14,Gradetable,5,FALSE),"")</f>
        <v>Excellent</v>
      </c>
      <c r="K14" t="str">
        <f t="shared" si="1"/>
        <v>Y</v>
      </c>
    </row>
    <row r="15" spans="1:11" x14ac:dyDescent="0.35">
      <c r="A15" t="s">
        <v>62</v>
      </c>
      <c r="B15">
        <v>310</v>
      </c>
      <c r="C15" t="s">
        <v>63</v>
      </c>
      <c r="D15">
        <v>3</v>
      </c>
      <c r="E15" t="s">
        <v>7</v>
      </c>
      <c r="F15" s="2">
        <f>IF(ISBLANK(E15),0,IF($E15&lt;&gt;"",VLOOKUP($E15,Gradetable,2,FALSE),""))</f>
        <v>3</v>
      </c>
      <c r="G15" s="2">
        <f>IF($E15&lt;&gt;"",VLOOKUP($E15,Gradetable,3,FALSE)*$D15,"")</f>
        <v>3</v>
      </c>
      <c r="H15" s="2">
        <f>IF($E15&lt;&gt;"",VLOOKUP($E15,Gradetable,4,FALSE)*$D15,"")</f>
        <v>3</v>
      </c>
      <c r="I15" s="2">
        <f t="shared" si="0"/>
        <v>9</v>
      </c>
      <c r="J15" s="2" t="str">
        <f>IF($E15&lt;&gt;"",VLOOKUP($E15,Gradetable,5,FALSE),"")</f>
        <v>Very Good</v>
      </c>
      <c r="K15" t="str">
        <f t="shared" si="1"/>
        <v>Y</v>
      </c>
    </row>
    <row r="16" spans="1:11" x14ac:dyDescent="0.35">
      <c r="A16" t="s">
        <v>57</v>
      </c>
      <c r="B16">
        <v>230</v>
      </c>
      <c r="C16" t="s">
        <v>64</v>
      </c>
      <c r="D16">
        <v>3</v>
      </c>
      <c r="E16" t="s">
        <v>16</v>
      </c>
      <c r="F16" s="2">
        <f>IF(ISBLANK(E16),0,IF($E16&lt;&gt;"",VLOOKUP($E16,Gradetable,2,FALSE),""))</f>
        <v>4</v>
      </c>
      <c r="G16" s="2">
        <f>IF($E16&lt;&gt;"",VLOOKUP($E16,Gradetable,3,FALSE)*$D16,"")</f>
        <v>3</v>
      </c>
      <c r="H16" s="2">
        <f>IF($E16&lt;&gt;"",VLOOKUP($E16,Gradetable,4,FALSE)*$D16,"")</f>
        <v>3</v>
      </c>
      <c r="I16" s="2">
        <f t="shared" si="0"/>
        <v>12</v>
      </c>
      <c r="J16" s="2" t="str">
        <f>IF($E16&lt;&gt;"",VLOOKUP($E16,Gradetable,5,FALSE),"")</f>
        <v>Excellent</v>
      </c>
      <c r="K16" t="str">
        <f t="shared" si="1"/>
        <v>Y</v>
      </c>
    </row>
    <row r="17" spans="1:11" x14ac:dyDescent="0.35">
      <c r="A17" t="s">
        <v>65</v>
      </c>
      <c r="B17">
        <v>210</v>
      </c>
      <c r="C17" t="s">
        <v>66</v>
      </c>
      <c r="D17">
        <v>3</v>
      </c>
      <c r="E17" t="s">
        <v>35</v>
      </c>
      <c r="F17" s="2">
        <f>IF(ISBLANK(E17),0,IF($E17&lt;&gt;"",VLOOKUP($E17,Gradetable,2,FALSE),""))</f>
        <v>3.3</v>
      </c>
      <c r="G17" s="2">
        <f>IF($E17&lt;&gt;"",VLOOKUP($E17,Gradetable,3,FALSE)*$D17,"")</f>
        <v>3</v>
      </c>
      <c r="H17" s="2">
        <f>IF($E17&lt;&gt;"",VLOOKUP($E17,Gradetable,4,FALSE)*$D17,"")</f>
        <v>3</v>
      </c>
      <c r="I17" s="2">
        <f t="shared" si="0"/>
        <v>9.8999999999999986</v>
      </c>
      <c r="J17" s="2" t="str">
        <f>IF($E17&lt;&gt;"",VLOOKUP($E17,Gradetable,5,FALSE),"")</f>
        <v>Very Good</v>
      </c>
      <c r="K17" t="str">
        <f t="shared" si="1"/>
        <v>Y</v>
      </c>
    </row>
    <row r="18" spans="1:11" x14ac:dyDescent="0.35">
      <c r="A18" t="s">
        <v>67</v>
      </c>
      <c r="B18">
        <v>227</v>
      </c>
      <c r="C18" t="s">
        <v>68</v>
      </c>
      <c r="D18">
        <v>3</v>
      </c>
      <c r="E18" t="s">
        <v>16</v>
      </c>
      <c r="F18" s="2">
        <f>IF(ISBLANK(E18),0,IF($E18&lt;&gt;"",VLOOKUP($E18,Gradetable,2,FALSE),""))</f>
        <v>4</v>
      </c>
      <c r="G18" s="2">
        <f>IF($E18&lt;&gt;"",VLOOKUP($E18,Gradetable,3,FALSE)*$D18,"")</f>
        <v>3</v>
      </c>
      <c r="H18" s="2">
        <f>IF($E18&lt;&gt;"",VLOOKUP($E18,Gradetable,4,FALSE)*$D18,"")</f>
        <v>3</v>
      </c>
      <c r="I18" s="2">
        <f t="shared" si="0"/>
        <v>12</v>
      </c>
      <c r="J18" s="2" t="str">
        <f>IF($E18&lt;&gt;"",VLOOKUP($E18,Gradetable,5,FALSE),"")</f>
        <v>Excellent</v>
      </c>
      <c r="K18" t="str">
        <f t="shared" si="1"/>
        <v>Y</v>
      </c>
    </row>
    <row r="19" spans="1:11" x14ac:dyDescent="0.35">
      <c r="A19" t="s">
        <v>57</v>
      </c>
      <c r="B19">
        <v>317</v>
      </c>
      <c r="C19" t="s">
        <v>69</v>
      </c>
      <c r="D19">
        <v>3</v>
      </c>
      <c r="F19" s="2">
        <f>IF(ISBLANK(E19),0,IF($E19&lt;&gt;"",VLOOKUP($E19,Gradetable,2,FALSE),""))</f>
        <v>0</v>
      </c>
      <c r="G19" s="2" t="str">
        <f>IF($E19&lt;&gt;"",VLOOKUP($E19,Gradetable,3,FALSE)*$D19,"")</f>
        <v/>
      </c>
      <c r="H19" s="2" t="str">
        <f>IF($E19&lt;&gt;"",VLOOKUP($E19,Gradetable,4,FALSE)*$D19,"")</f>
        <v/>
      </c>
      <c r="I19" s="2">
        <f t="shared" si="0"/>
        <v>0</v>
      </c>
      <c r="J19" s="2" t="str">
        <f>IF($E19&lt;&gt;"",VLOOKUP($E19,Gradetable,5,FALSE),"")</f>
        <v/>
      </c>
      <c r="K19" t="str">
        <f t="shared" si="1"/>
        <v>N</v>
      </c>
    </row>
    <row r="20" spans="1:11" x14ac:dyDescent="0.35">
      <c r="A20" t="s">
        <v>67</v>
      </c>
      <c r="B20">
        <v>350</v>
      </c>
      <c r="C20" t="s">
        <v>70</v>
      </c>
      <c r="D20">
        <v>3</v>
      </c>
      <c r="F20" s="2">
        <f>IF(ISBLANK(E20),0,IF($E20&lt;&gt;"",VLOOKUP($E20,Gradetable,2,FALSE),""))</f>
        <v>0</v>
      </c>
      <c r="G20" s="2" t="str">
        <f>IF($E20&lt;&gt;"",VLOOKUP($E20,Gradetable,3,FALSE)*$D20,"")</f>
        <v/>
      </c>
      <c r="H20" s="2" t="str">
        <f>IF($E20&lt;&gt;"",VLOOKUP($E20,Gradetable,4,FALSE)*$D20,"")</f>
        <v/>
      </c>
      <c r="I20" s="2">
        <f t="shared" si="0"/>
        <v>0</v>
      </c>
      <c r="J20" s="2" t="str">
        <f>IF($E20&lt;&gt;"",VLOOKUP($E20,Gradetable,5,FALSE),"")</f>
        <v/>
      </c>
      <c r="K20" t="str">
        <f t="shared" si="1"/>
        <v>N</v>
      </c>
    </row>
    <row r="21" spans="1:11" x14ac:dyDescent="0.35">
      <c r="A21" t="s">
        <v>57</v>
      </c>
      <c r="B21">
        <v>335</v>
      </c>
      <c r="C21" t="s">
        <v>71</v>
      </c>
      <c r="D21">
        <v>3</v>
      </c>
      <c r="F21" s="2">
        <f>IF(ISBLANK(E21),0,IF($E21&lt;&gt;"",VLOOKUP($E21,Gradetable,2,FALSE),""))</f>
        <v>0</v>
      </c>
      <c r="G21" s="2" t="str">
        <f>IF($E21&lt;&gt;"",VLOOKUP($E21,Gradetable,3,FALSE)*$D21,"")</f>
        <v/>
      </c>
      <c r="H21" s="2" t="str">
        <f>IF($E21&lt;&gt;"",VLOOKUP($E21,Gradetable,4,FALSE)*$D21,"")</f>
        <v/>
      </c>
      <c r="I21" s="2">
        <f t="shared" si="0"/>
        <v>0</v>
      </c>
      <c r="J21" s="2" t="str">
        <f>IF($E21&lt;&gt;"",VLOOKUP($E21,Gradetable,5,FALSE),"")</f>
        <v/>
      </c>
      <c r="K21" t="str">
        <f t="shared" si="1"/>
        <v>N</v>
      </c>
    </row>
    <row r="22" spans="1:11" x14ac:dyDescent="0.35">
      <c r="A22" t="s">
        <v>57</v>
      </c>
      <c r="B22">
        <v>443</v>
      </c>
      <c r="C22" t="s">
        <v>72</v>
      </c>
      <c r="D22">
        <v>3</v>
      </c>
      <c r="F22" s="2">
        <f>IF(ISBLANK(E22),0,IF($E22&lt;&gt;"",VLOOKUP($E22,Gradetable,2,FALSE),""))</f>
        <v>0</v>
      </c>
      <c r="G22" s="2" t="str">
        <f>IF($E22&lt;&gt;"",VLOOKUP($E22,Gradetable,3,FALSE)*$D22,"")</f>
        <v/>
      </c>
      <c r="H22" s="2" t="str">
        <f>IF($E22&lt;&gt;"",VLOOKUP($E22,Gradetable,4,FALSE)*$D22,"")</f>
        <v/>
      </c>
      <c r="I22" s="2">
        <f t="shared" si="0"/>
        <v>0</v>
      </c>
      <c r="J22" s="2" t="str">
        <f>IF($E22&lt;&gt;"",VLOOKUP($E22,Gradetable,5,FALSE),"")</f>
        <v/>
      </c>
      <c r="K22" t="str">
        <f t="shared" si="1"/>
        <v>N</v>
      </c>
    </row>
    <row r="23" spans="1:11" x14ac:dyDescent="0.35">
      <c r="A23" t="s">
        <v>57</v>
      </c>
      <c r="B23">
        <v>344</v>
      </c>
      <c r="C23" t="s">
        <v>73</v>
      </c>
      <c r="D23">
        <v>3</v>
      </c>
      <c r="F23" s="2">
        <f>IF(ISBLANK(E23),0,IF($E23&lt;&gt;"",VLOOKUP($E23,Gradetable,2,FALSE),""))</f>
        <v>0</v>
      </c>
      <c r="G23" s="2" t="str">
        <f>IF($E23&lt;&gt;"",VLOOKUP($E23,Gradetable,3,FALSE)*$D23,"")</f>
        <v/>
      </c>
      <c r="H23" s="2" t="str">
        <f>IF($E23&lt;&gt;"",VLOOKUP($E23,Gradetable,4,FALSE)*$D23,"")</f>
        <v/>
      </c>
      <c r="I23" s="2">
        <f t="shared" si="0"/>
        <v>0</v>
      </c>
      <c r="J23" s="2" t="str">
        <f>IF($E23&lt;&gt;"",VLOOKUP($E23,Gradetable,5,FALSE),"")</f>
        <v/>
      </c>
      <c r="K23" t="str">
        <f t="shared" si="1"/>
        <v>N</v>
      </c>
    </row>
    <row r="24" spans="1:11" x14ac:dyDescent="0.35">
      <c r="A24" t="s">
        <v>44</v>
      </c>
      <c r="B24">
        <v>250</v>
      </c>
      <c r="C24" t="s">
        <v>60</v>
      </c>
      <c r="D24">
        <v>1</v>
      </c>
      <c r="F24" s="2">
        <f>IF(ISBLANK(E24),0,IF($E24&lt;&gt;"",VLOOKUP($E24,Gradetable,2,FALSE),""))</f>
        <v>0</v>
      </c>
      <c r="G24" s="2" t="str">
        <f>IF($E24&lt;&gt;"",VLOOKUP($E24,Gradetable,3,FALSE)*$D24,"")</f>
        <v/>
      </c>
      <c r="H24" s="2" t="str">
        <f>IF($E24&lt;&gt;"",VLOOKUP($E24,Gradetable,4,FALSE)*$D24,"")</f>
        <v/>
      </c>
      <c r="I24" s="2">
        <f t="shared" si="0"/>
        <v>0</v>
      </c>
      <c r="J24" s="2" t="str">
        <f>IF($E24&lt;&gt;"",VLOOKUP($E24,Gradetable,5,FALSE),"")</f>
        <v/>
      </c>
      <c r="K24" t="str">
        <f t="shared" si="1"/>
        <v>N</v>
      </c>
    </row>
    <row r="25" spans="1:11" x14ac:dyDescent="0.35">
      <c r="F25" s="2"/>
      <c r="G25" s="2"/>
      <c r="H25" s="2"/>
      <c r="I25" s="2"/>
      <c r="J25" s="2"/>
    </row>
    <row r="26" spans="1:11" x14ac:dyDescent="0.35">
      <c r="C26" t="s">
        <v>30</v>
      </c>
      <c r="D26">
        <f>SUM(D1:D20)</f>
        <v>55</v>
      </c>
      <c r="F26" s="3">
        <f>I26/G26</f>
        <v>3.1750000000000003</v>
      </c>
      <c r="G26">
        <f>SUM(G1:G5)</f>
        <v>12</v>
      </c>
      <c r="H26">
        <f>SUM(H1:H5)</f>
        <v>12</v>
      </c>
      <c r="I26">
        <f>SUM(I1:I5)</f>
        <v>38.1</v>
      </c>
    </row>
  </sheetData>
  <pageMargins left="0.7" right="0.7" top="0.75" bottom="0.75" header="0.3" footer="0.3"/>
  <pageSetup orientation="portrait" r:id="rId1"/>
  <headerFooter>
    <oddHeader>&amp;LTyler Pransky&amp;CCIT 110 Computing Info Tech&amp;RDate Printed:&amp;D</oddHeader>
    <oddFooter>&amp;LFile:&amp;F&amp;CPage&amp;P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13" sqref="F13"/>
    </sheetView>
  </sheetViews>
  <sheetFormatPr defaultRowHeight="14.5" x14ac:dyDescent="0.35"/>
  <cols>
    <col min="5" max="5" width="12.7265625" customWidth="1"/>
  </cols>
  <sheetData>
    <row r="1" spans="1:5" x14ac:dyDescent="0.35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35">
      <c r="A2" t="s">
        <v>16</v>
      </c>
      <c r="B2">
        <v>4</v>
      </c>
      <c r="C2">
        <v>1</v>
      </c>
      <c r="D2">
        <v>1</v>
      </c>
      <c r="E2" t="s">
        <v>21</v>
      </c>
    </row>
    <row r="3" spans="1:5" x14ac:dyDescent="0.35">
      <c r="A3" t="s">
        <v>34</v>
      </c>
      <c r="B3">
        <v>3.7</v>
      </c>
      <c r="C3">
        <v>1</v>
      </c>
      <c r="D3">
        <v>1</v>
      </c>
      <c r="E3" t="s">
        <v>21</v>
      </c>
    </row>
    <row r="4" spans="1:5" x14ac:dyDescent="0.35">
      <c r="A4" t="s">
        <v>35</v>
      </c>
      <c r="B4">
        <v>3.3</v>
      </c>
      <c r="C4">
        <v>1</v>
      </c>
      <c r="D4">
        <v>1</v>
      </c>
      <c r="E4" t="s">
        <v>22</v>
      </c>
    </row>
    <row r="5" spans="1:5" x14ac:dyDescent="0.35">
      <c r="A5" t="s">
        <v>7</v>
      </c>
      <c r="B5">
        <v>3</v>
      </c>
      <c r="C5">
        <v>1</v>
      </c>
      <c r="D5">
        <v>1</v>
      </c>
      <c r="E5" t="s">
        <v>22</v>
      </c>
    </row>
    <row r="6" spans="1:5" x14ac:dyDescent="0.35">
      <c r="A6" t="s">
        <v>36</v>
      </c>
      <c r="B6">
        <v>2.7</v>
      </c>
      <c r="C6">
        <v>1</v>
      </c>
      <c r="D6">
        <v>1</v>
      </c>
      <c r="E6" t="s">
        <v>22</v>
      </c>
    </row>
    <row r="7" spans="1:5" x14ac:dyDescent="0.35">
      <c r="A7" t="s">
        <v>38</v>
      </c>
      <c r="B7">
        <v>2.2999999999999998</v>
      </c>
      <c r="C7">
        <v>1</v>
      </c>
      <c r="D7">
        <v>1</v>
      </c>
      <c r="E7" t="s">
        <v>23</v>
      </c>
    </row>
    <row r="8" spans="1:5" x14ac:dyDescent="0.35">
      <c r="A8" t="s">
        <v>17</v>
      </c>
      <c r="B8">
        <v>2</v>
      </c>
      <c r="C8">
        <v>1</v>
      </c>
      <c r="D8">
        <v>1</v>
      </c>
      <c r="E8" t="s">
        <v>23</v>
      </c>
    </row>
    <row r="9" spans="1:5" x14ac:dyDescent="0.35">
      <c r="A9" t="s">
        <v>37</v>
      </c>
      <c r="B9">
        <v>1.7</v>
      </c>
      <c r="C9">
        <v>1</v>
      </c>
      <c r="D9">
        <v>1</v>
      </c>
      <c r="E9" t="s">
        <v>23</v>
      </c>
    </row>
    <row r="10" spans="1:5" x14ac:dyDescent="0.35">
      <c r="A10" t="s">
        <v>39</v>
      </c>
      <c r="B10">
        <v>1.3</v>
      </c>
      <c r="C10">
        <v>1</v>
      </c>
      <c r="D10">
        <v>1</v>
      </c>
      <c r="E10" t="s">
        <v>24</v>
      </c>
    </row>
    <row r="11" spans="1:5" x14ac:dyDescent="0.35">
      <c r="A11" t="s">
        <v>18</v>
      </c>
      <c r="B11">
        <v>1</v>
      </c>
      <c r="C11">
        <v>1</v>
      </c>
      <c r="D11">
        <v>1</v>
      </c>
      <c r="E11" t="s">
        <v>24</v>
      </c>
    </row>
    <row r="12" spans="1:5" x14ac:dyDescent="0.35">
      <c r="A12" t="s">
        <v>40</v>
      </c>
      <c r="B12">
        <v>0.7</v>
      </c>
      <c r="C12">
        <v>1</v>
      </c>
      <c r="D12">
        <v>1</v>
      </c>
      <c r="E12" t="s">
        <v>24</v>
      </c>
    </row>
    <row r="13" spans="1:5" x14ac:dyDescent="0.35">
      <c r="A13" t="s">
        <v>19</v>
      </c>
      <c r="B13">
        <v>0</v>
      </c>
      <c r="C13">
        <v>1</v>
      </c>
      <c r="D13">
        <v>0</v>
      </c>
      <c r="E13" t="s">
        <v>25</v>
      </c>
    </row>
    <row r="14" spans="1:5" x14ac:dyDescent="0.35">
      <c r="A14" t="s">
        <v>27</v>
      </c>
      <c r="B14">
        <v>0</v>
      </c>
      <c r="C14">
        <v>0</v>
      </c>
      <c r="D14">
        <v>0</v>
      </c>
      <c r="E14" t="s">
        <v>28</v>
      </c>
    </row>
    <row r="15" spans="1:5" x14ac:dyDescent="0.35">
      <c r="A15" t="s">
        <v>20</v>
      </c>
      <c r="B15">
        <v>0</v>
      </c>
      <c r="C15">
        <v>0</v>
      </c>
      <c r="D15">
        <v>0</v>
      </c>
      <c r="E15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954E7DD2E9A344BD49A4FF6E730B65" ma:contentTypeVersion="8" ma:contentTypeDescription="Create a new document." ma:contentTypeScope="" ma:versionID="78227ad15945b37693cf68e9c353c23c">
  <xsd:schema xmlns:xsd="http://www.w3.org/2001/XMLSchema" xmlns:xs="http://www.w3.org/2001/XMLSchema" xmlns:p="http://schemas.microsoft.com/office/2006/metadata/properties" xmlns:ns3="cb54cc28-4465-43a0-ab74-30fb0f7c3c1a" targetNamespace="http://schemas.microsoft.com/office/2006/metadata/properties" ma:root="true" ma:fieldsID="c0e1b1925129389bb6dfa99b61ebc65e" ns3:_="">
    <xsd:import namespace="cb54cc28-4465-43a0-ab74-30fb0f7c3c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4cc28-4465-43a0-ab74-30fb0f7c3c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5B2BD5-B75B-449F-9925-DDA766D4A984}">
  <ds:schemaRefs>
    <ds:schemaRef ds:uri="http://purl.org/dc/dcmitype/"/>
    <ds:schemaRef ds:uri="http://www.w3.org/XML/1998/namespace"/>
    <ds:schemaRef ds:uri="http://schemas.microsoft.com/office/2006/documentManagement/types"/>
    <ds:schemaRef ds:uri="cb54cc28-4465-43a0-ab74-30fb0f7c3c1a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50E5884-228C-4E81-87F3-DDDD707941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8FAF17-B54B-44E3-A4E5-31C69A85D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54cc28-4465-43a0-ab74-30fb0f7c3c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Example Sheet</vt:lpstr>
      <vt:lpstr>My Grades</vt:lpstr>
      <vt:lpstr>Grade Scale</vt:lpstr>
      <vt:lpstr>Gradetable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R. Pransky</dc:creator>
  <cp:lastModifiedBy>Tyler R. Pransky</cp:lastModifiedBy>
  <cp:lastPrinted>2020-10-09T01:15:51Z</cp:lastPrinted>
  <dcterms:created xsi:type="dcterms:W3CDTF">2020-10-06T14:38:26Z</dcterms:created>
  <dcterms:modified xsi:type="dcterms:W3CDTF">2020-10-09T05:25:52Z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0x01010090954E7DD2E9A344BD49A4FF6E730B65</vt:lpwstr>
  </property>
</Properties>
</file>